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OLDRID\Documents\2021_budget_supplement\OMB_data\"/>
    </mc:Choice>
  </mc:AlternateContent>
  <bookViews>
    <workbookView xWindow="0" yWindow="0" windowWidth="28800" windowHeight="118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T7" i="1" l="1"/>
  <c r="AS14" i="1" l="1"/>
  <c r="AR14" i="1"/>
  <c r="AT14" i="1" l="1"/>
  <c r="AT15" i="1"/>
  <c r="AU15" i="1" s="1"/>
  <c r="AT13" i="1"/>
  <c r="AT12" i="1"/>
  <c r="AT11" i="1"/>
  <c r="AT10" i="1"/>
  <c r="AT9" i="1"/>
  <c r="AT8" i="1"/>
  <c r="AT6" i="1"/>
  <c r="AT5" i="1"/>
  <c r="AT4" i="1"/>
  <c r="AP14" i="1" l="1"/>
  <c r="AO14" i="1"/>
  <c r="AQ13" i="1"/>
  <c r="AQ12" i="1"/>
  <c r="AQ11" i="1"/>
  <c r="AQ10" i="1"/>
  <c r="AQ9" i="1"/>
  <c r="AQ8" i="1"/>
  <c r="AQ7" i="1"/>
  <c r="AQ6" i="1"/>
  <c r="AQ5" i="1"/>
  <c r="AQ4" i="1"/>
  <c r="AQ14" i="1" l="1"/>
  <c r="AQ15" i="1" s="1"/>
  <c r="AL14" i="1"/>
  <c r="AM14" i="1"/>
  <c r="AN13" i="1"/>
  <c r="AN12" i="1"/>
  <c r="AN11" i="1"/>
  <c r="AN10" i="1"/>
  <c r="AN9" i="1"/>
  <c r="AN8" i="1"/>
  <c r="AN7" i="1"/>
  <c r="AN6" i="1"/>
  <c r="AN5" i="1"/>
  <c r="AN4" i="1"/>
  <c r="AK8" i="1"/>
  <c r="AH8" i="1"/>
  <c r="AE8" i="1"/>
  <c r="AB8" i="1"/>
  <c r="Y8" i="1"/>
  <c r="V8" i="1"/>
  <c r="S8" i="1"/>
  <c r="P8" i="1"/>
  <c r="M8" i="1"/>
  <c r="J8" i="1"/>
  <c r="G8" i="1"/>
  <c r="D8" i="1"/>
  <c r="AK13" i="1"/>
  <c r="AK12" i="1"/>
  <c r="AK11" i="1"/>
  <c r="AK10" i="1"/>
  <c r="AK9" i="1"/>
  <c r="AK7" i="1"/>
  <c r="AK6" i="1"/>
  <c r="AK5" i="1"/>
  <c r="AK4" i="1"/>
  <c r="AJ14" i="1"/>
  <c r="AI14" i="1"/>
  <c r="AK14" i="1" s="1"/>
  <c r="AK15" i="1" s="1"/>
  <c r="AH12" i="1"/>
  <c r="AH11" i="1"/>
  <c r="AH10" i="1"/>
  <c r="AH9" i="1"/>
  <c r="AH7" i="1"/>
  <c r="AH6" i="1"/>
  <c r="AH5" i="1"/>
  <c r="AH4" i="1"/>
  <c r="AG14" i="1"/>
  <c r="AF14" i="1"/>
  <c r="AH14" i="1"/>
  <c r="AH15" i="1"/>
  <c r="AH13" i="1"/>
  <c r="AD14" i="1"/>
  <c r="AE5" i="1"/>
  <c r="AC14" i="1"/>
  <c r="AE14" i="1" s="1"/>
  <c r="AE15" i="1" s="1"/>
  <c r="AE13" i="1"/>
  <c r="AE12" i="1"/>
  <c r="AE11" i="1"/>
  <c r="AE10" i="1"/>
  <c r="AE9" i="1"/>
  <c r="AE7" i="1"/>
  <c r="AE6" i="1"/>
  <c r="AE4" i="1"/>
  <c r="AA14" i="1"/>
  <c r="Z14" i="1"/>
  <c r="AB14" i="1" s="1"/>
  <c r="AB15" i="1" s="1"/>
  <c r="AB13" i="1"/>
  <c r="AB12" i="1"/>
  <c r="AB11" i="1"/>
  <c r="AB10" i="1"/>
  <c r="AB9" i="1"/>
  <c r="AB7" i="1"/>
  <c r="AB6" i="1"/>
  <c r="AB5" i="1"/>
  <c r="AB4" i="1"/>
  <c r="X14" i="1"/>
  <c r="Y14" i="1" s="1"/>
  <c r="Y15" i="1" s="1"/>
  <c r="W14" i="1"/>
  <c r="Y13" i="1"/>
  <c r="Y12" i="1"/>
  <c r="Y11" i="1"/>
  <c r="Y10" i="1"/>
  <c r="Y9" i="1"/>
  <c r="Y7" i="1"/>
  <c r="Y6" i="1"/>
  <c r="Y5" i="1"/>
  <c r="Y4" i="1"/>
  <c r="V9" i="1"/>
  <c r="U14" i="1"/>
  <c r="T14" i="1"/>
  <c r="V13" i="1"/>
  <c r="V12" i="1"/>
  <c r="V11" i="1"/>
  <c r="V10" i="1"/>
  <c r="V7" i="1"/>
  <c r="V6" i="1"/>
  <c r="V5" i="1"/>
  <c r="V4" i="1"/>
  <c r="R14" i="1"/>
  <c r="S14" i="1" s="1"/>
  <c r="S15" i="1" s="1"/>
  <c r="Q14" i="1"/>
  <c r="S13" i="1"/>
  <c r="S12" i="1"/>
  <c r="S11" i="1"/>
  <c r="S10" i="1"/>
  <c r="S9" i="1"/>
  <c r="S7" i="1"/>
  <c r="S6" i="1"/>
  <c r="S5" i="1"/>
  <c r="S4" i="1"/>
  <c r="N12" i="1"/>
  <c r="P12" i="1"/>
  <c r="O14" i="1"/>
  <c r="P13" i="1"/>
  <c r="P11" i="1"/>
  <c r="P10" i="1"/>
  <c r="P9" i="1"/>
  <c r="P7" i="1"/>
  <c r="P6" i="1"/>
  <c r="P5" i="1"/>
  <c r="P4" i="1"/>
  <c r="L14" i="1"/>
  <c r="M14" i="1" s="1"/>
  <c r="M15" i="1" s="1"/>
  <c r="K14" i="1"/>
  <c r="I14" i="1"/>
  <c r="J14" i="1" s="1"/>
  <c r="J15" i="1" s="1"/>
  <c r="H14" i="1"/>
  <c r="F14" i="1"/>
  <c r="G14" i="1" s="1"/>
  <c r="G15" i="1" s="1"/>
  <c r="E14" i="1"/>
  <c r="C14" i="1"/>
  <c r="B14" i="1"/>
  <c r="D14" i="1"/>
  <c r="D15" i="1" s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7" i="1"/>
  <c r="J7" i="1"/>
  <c r="G7" i="1"/>
  <c r="D7" i="1"/>
  <c r="M6" i="1"/>
  <c r="J6" i="1"/>
  <c r="G6" i="1"/>
  <c r="D6" i="1"/>
  <c r="M5" i="1"/>
  <c r="J5" i="1"/>
  <c r="G5" i="1"/>
  <c r="D5" i="1"/>
  <c r="M4" i="1"/>
  <c r="J4" i="1"/>
  <c r="G4" i="1"/>
  <c r="D4" i="1"/>
  <c r="N14" i="1"/>
  <c r="P14" i="1" s="1"/>
  <c r="P15" i="1" s="1"/>
  <c r="V14" i="1"/>
  <c r="V15" i="1"/>
  <c r="AN14" i="1" l="1"/>
  <c r="AN15" i="1" s="1"/>
</calcChain>
</file>

<file path=xl/sharedStrings.xml><?xml version="1.0" encoding="utf-8"?>
<sst xmlns="http://schemas.openxmlformats.org/spreadsheetml/2006/main" count="73" uniqueCount="32">
  <si>
    <t>FY 2004</t>
  </si>
  <si>
    <t>FY 2005</t>
  </si>
  <si>
    <t>FY 2006</t>
  </si>
  <si>
    <t>FY 2007</t>
  </si>
  <si>
    <t>SBIR</t>
  </si>
  <si>
    <t xml:space="preserve">STTR </t>
  </si>
  <si>
    <t>TOTAL</t>
  </si>
  <si>
    <t xml:space="preserve">SBIR </t>
  </si>
  <si>
    <t>STTR</t>
  </si>
  <si>
    <t>NSF</t>
  </si>
  <si>
    <t>DHHS (NIH)</t>
  </si>
  <si>
    <t>DHHS (NIOSH)</t>
  </si>
  <si>
    <t>DOE</t>
  </si>
  <si>
    <t>EPA</t>
  </si>
  <si>
    <t>DOC (NIST)</t>
  </si>
  <si>
    <t>FY 2008</t>
  </si>
  <si>
    <t>DOD</t>
  </si>
  <si>
    <t>NASA</t>
  </si>
  <si>
    <t>USDA</t>
  </si>
  <si>
    <t>FY 2009</t>
  </si>
  <si>
    <t>FY 2010</t>
  </si>
  <si>
    <t>FY 2011</t>
  </si>
  <si>
    <t>FY 2012</t>
  </si>
  <si>
    <t>FY 2013</t>
  </si>
  <si>
    <t>FY 2014</t>
  </si>
  <si>
    <t>FY 2015</t>
  </si>
  <si>
    <t>FY 2016</t>
  </si>
  <si>
    <t>FY 2017</t>
  </si>
  <si>
    <t>DHS</t>
  </si>
  <si>
    <t>cumulative total</t>
  </si>
  <si>
    <t>FY 2018</t>
  </si>
  <si>
    <t>Agency SBIR and STTR Awards (FY 2004 - FY 2018)
(dollars in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</si>
</sst>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/>
    <xf numFmtId="0" fontId="1" fillId="0" borderId="0" xfId="0" applyFont="1"/>
    <xf numFmtId="3" fontId="0" fillId="0" borderId="0" xfId="0" applyNumberFormat="1" applyFill="1" applyBorder="1" applyAlignment="1">
      <alignment horizontal="center" wrapText="1"/>
    </xf>
    <xf numFmtId="0" fontId="0" fillId="0" borderId="0" xfId="0" applyFill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Fill="1" applyBorder="1" applyAlignment="1">
      <alignment horizontal="right"/>
    </xf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Fill="1" applyBorder="1"/>
    <xf numFmtId="164" fontId="0" fillId="0" borderId="0" xfId="0" applyNumberFormat="1"/>
    <xf numFmtId="164" fontId="2" fillId="0" borderId="1" xfId="0" applyNumberFormat="1" applyFont="1" applyFill="1" applyBorder="1"/>
    <xf numFmtId="164" fontId="2" fillId="2" borderId="1" xfId="0" applyNumberFormat="1" applyFont="1" applyFill="1" applyBorder="1"/>
    <xf numFmtId="164" fontId="0" fillId="0" borderId="4" xfId="0" applyNumberFormat="1" applyFill="1" applyBorder="1"/>
    <xf numFmtId="164" fontId="2" fillId="0" borderId="0" xfId="0" applyNumberFormat="1" applyFont="1"/>
    <xf numFmtId="164" fontId="2" fillId="0" borderId="4" xfId="0" applyNumberFormat="1" applyFont="1" applyFill="1" applyBorder="1"/>
    <xf numFmtId="164" fontId="2" fillId="0" borderId="0" xfId="0" applyNumberFormat="1" applyFont="1" applyFill="1"/>
    <xf numFmtId="0" fontId="1" fillId="0" borderId="1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zoomScaleNormal="100" workbookViewId="0">
      <selection sqref="A1:AT1"/>
    </sheetView>
  </sheetViews>
  <sheetFormatPr defaultRowHeight="14.5" x14ac:dyDescent="0.35"/>
  <cols>
    <col min="1" max="1" width="16.54296875" customWidth="1"/>
    <col min="2" max="13" width="9.1796875" customWidth="1"/>
    <col min="14" max="37" width="8.7265625" customWidth="1"/>
    <col min="41" max="46" width="8.7265625" style="4"/>
  </cols>
  <sheetData>
    <row r="1" spans="1:47" ht="30" customHeight="1" x14ac:dyDescent="0.35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t="s">
        <v>29</v>
      </c>
    </row>
    <row r="2" spans="1:47" x14ac:dyDescent="0.35">
      <c r="A2" s="5"/>
      <c r="B2" s="26" t="s">
        <v>0</v>
      </c>
      <c r="C2" s="26"/>
      <c r="D2" s="26"/>
      <c r="E2" s="26" t="s">
        <v>1</v>
      </c>
      <c r="F2" s="26"/>
      <c r="G2" s="26"/>
      <c r="H2" s="26" t="s">
        <v>2</v>
      </c>
      <c r="I2" s="26"/>
      <c r="J2" s="26"/>
      <c r="K2" s="26" t="s">
        <v>3</v>
      </c>
      <c r="L2" s="26"/>
      <c r="M2" s="26"/>
      <c r="N2" s="26" t="s">
        <v>15</v>
      </c>
      <c r="O2" s="26"/>
      <c r="P2" s="26"/>
      <c r="Q2" s="26" t="s">
        <v>19</v>
      </c>
      <c r="R2" s="26"/>
      <c r="S2" s="26"/>
      <c r="T2" s="26" t="s">
        <v>20</v>
      </c>
      <c r="U2" s="26"/>
      <c r="V2" s="26"/>
      <c r="W2" s="26" t="s">
        <v>21</v>
      </c>
      <c r="X2" s="26"/>
      <c r="Y2" s="26"/>
      <c r="Z2" s="26" t="s">
        <v>22</v>
      </c>
      <c r="AA2" s="26"/>
      <c r="AB2" s="26"/>
      <c r="AC2" s="26" t="s">
        <v>23</v>
      </c>
      <c r="AD2" s="26"/>
      <c r="AE2" s="26"/>
      <c r="AF2" s="26" t="s">
        <v>24</v>
      </c>
      <c r="AG2" s="26"/>
      <c r="AH2" s="26"/>
      <c r="AI2" s="26" t="s">
        <v>25</v>
      </c>
      <c r="AJ2" s="26"/>
      <c r="AK2" s="26"/>
      <c r="AL2" s="26" t="s">
        <v>26</v>
      </c>
      <c r="AM2" s="26"/>
      <c r="AN2" s="26"/>
      <c r="AO2" s="23" t="s">
        <v>27</v>
      </c>
      <c r="AP2" s="23"/>
      <c r="AQ2" s="23"/>
      <c r="AR2" s="23" t="s">
        <v>30</v>
      </c>
      <c r="AS2" s="23"/>
      <c r="AT2" s="23"/>
    </row>
    <row r="3" spans="1:47" x14ac:dyDescent="0.35">
      <c r="A3" s="5"/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6</v>
      </c>
      <c r="H3" s="6" t="s">
        <v>7</v>
      </c>
      <c r="I3" s="6" t="s">
        <v>5</v>
      </c>
      <c r="J3" s="6" t="s">
        <v>6</v>
      </c>
      <c r="K3" s="7" t="s">
        <v>4</v>
      </c>
      <c r="L3" s="7" t="s">
        <v>8</v>
      </c>
      <c r="M3" s="7" t="s">
        <v>6</v>
      </c>
      <c r="N3" s="7" t="s">
        <v>4</v>
      </c>
      <c r="O3" s="7" t="s">
        <v>8</v>
      </c>
      <c r="P3" s="7" t="s">
        <v>6</v>
      </c>
      <c r="Q3" s="7" t="s">
        <v>4</v>
      </c>
      <c r="R3" s="7" t="s">
        <v>8</v>
      </c>
      <c r="S3" s="7" t="s">
        <v>6</v>
      </c>
      <c r="T3" s="7" t="s">
        <v>4</v>
      </c>
      <c r="U3" s="7" t="s">
        <v>8</v>
      </c>
      <c r="V3" s="7" t="s">
        <v>6</v>
      </c>
      <c r="W3" s="7" t="s">
        <v>4</v>
      </c>
      <c r="X3" s="7" t="s">
        <v>8</v>
      </c>
      <c r="Y3" s="7" t="s">
        <v>6</v>
      </c>
      <c r="Z3" s="7" t="s">
        <v>4</v>
      </c>
      <c r="AA3" s="7" t="s">
        <v>8</v>
      </c>
      <c r="AB3" s="7" t="s">
        <v>6</v>
      </c>
      <c r="AC3" s="7" t="s">
        <v>4</v>
      </c>
      <c r="AD3" s="7" t="s">
        <v>8</v>
      </c>
      <c r="AE3" s="7" t="s">
        <v>6</v>
      </c>
      <c r="AF3" s="7" t="s">
        <v>4</v>
      </c>
      <c r="AG3" s="7" t="s">
        <v>8</v>
      </c>
      <c r="AH3" s="7" t="s">
        <v>6</v>
      </c>
      <c r="AI3" s="7" t="s">
        <v>4</v>
      </c>
      <c r="AJ3" s="7" t="s">
        <v>8</v>
      </c>
      <c r="AK3" s="7" t="s">
        <v>6</v>
      </c>
      <c r="AL3" s="7" t="s">
        <v>4</v>
      </c>
      <c r="AM3" s="7" t="s">
        <v>8</v>
      </c>
      <c r="AN3" s="7" t="s">
        <v>6</v>
      </c>
      <c r="AO3" s="7" t="s">
        <v>4</v>
      </c>
      <c r="AP3" s="7" t="s">
        <v>8</v>
      </c>
      <c r="AQ3" s="7" t="s">
        <v>6</v>
      </c>
      <c r="AR3" s="20" t="s">
        <v>4</v>
      </c>
      <c r="AS3" s="20" t="s">
        <v>8</v>
      </c>
      <c r="AT3" s="20" t="s">
        <v>6</v>
      </c>
    </row>
    <row r="4" spans="1:47" x14ac:dyDescent="0.35">
      <c r="A4" s="8" t="s">
        <v>16</v>
      </c>
      <c r="B4" s="10">
        <v>10.5</v>
      </c>
      <c r="C4" s="10">
        <v>6.9</v>
      </c>
      <c r="D4" s="10">
        <f>SUM(B4:C4)</f>
        <v>17.399999999999999</v>
      </c>
      <c r="E4" s="10">
        <v>7.5</v>
      </c>
      <c r="F4" s="10">
        <v>5.5</v>
      </c>
      <c r="G4" s="10">
        <f>SUM(E4:F4)</f>
        <v>13</v>
      </c>
      <c r="H4" s="10">
        <v>12.6</v>
      </c>
      <c r="I4" s="10">
        <v>5.6</v>
      </c>
      <c r="J4" s="10">
        <f>SUM(H4:I4)</f>
        <v>18.2</v>
      </c>
      <c r="K4" s="9">
        <v>8.4</v>
      </c>
      <c r="L4" s="9">
        <v>4.2</v>
      </c>
      <c r="M4" s="10">
        <f>SUM(K4:L4)</f>
        <v>12.600000000000001</v>
      </c>
      <c r="N4" s="9">
        <v>19.8</v>
      </c>
      <c r="O4" s="9">
        <v>2.2999999999999998</v>
      </c>
      <c r="P4" s="10">
        <f>SUM(N4:O4)</f>
        <v>22.1</v>
      </c>
      <c r="Q4" s="9">
        <v>19.254999999999999</v>
      </c>
      <c r="R4" s="9">
        <v>3.9239999999999999</v>
      </c>
      <c r="S4" s="12">
        <f>SUM(Q4:R4)</f>
        <v>23.178999999999998</v>
      </c>
      <c r="T4" s="14">
        <v>32.192481999999998</v>
      </c>
      <c r="U4" s="14">
        <v>10.441414</v>
      </c>
      <c r="V4" s="14">
        <f>SUM(T4:U4)</f>
        <v>42.633896</v>
      </c>
      <c r="W4" s="14">
        <v>16.2</v>
      </c>
      <c r="X4" s="14">
        <v>5.6</v>
      </c>
      <c r="Y4" s="14">
        <f>SUM(W4:X4)</f>
        <v>21.799999999999997</v>
      </c>
      <c r="Z4" s="14">
        <v>25.359000000000002</v>
      </c>
      <c r="AA4" s="14">
        <v>7.5940000000000003</v>
      </c>
      <c r="AB4" s="14">
        <f>SUM(Z4:AA4)</f>
        <v>32.953000000000003</v>
      </c>
      <c r="AC4" s="14">
        <v>22.584</v>
      </c>
      <c r="AD4" s="14">
        <v>5.4660000000000002</v>
      </c>
      <c r="AE4" s="14">
        <f>SUM(AC4:AD4)</f>
        <v>28.05</v>
      </c>
      <c r="AF4" s="14">
        <v>11.1</v>
      </c>
      <c r="AG4" s="14">
        <v>6.5</v>
      </c>
      <c r="AH4" s="14">
        <f t="shared" ref="AH4:AH12" si="0">SUM(AF4:AG4)</f>
        <v>17.600000000000001</v>
      </c>
      <c r="AI4" s="14">
        <v>24.55</v>
      </c>
      <c r="AJ4" s="14">
        <v>2.84</v>
      </c>
      <c r="AK4" s="14">
        <f t="shared" ref="AK4:AK13" si="1">SUM(AI4:AJ4)</f>
        <v>27.39</v>
      </c>
      <c r="AL4" s="14">
        <v>41.942999999999998</v>
      </c>
      <c r="AM4" s="14">
        <v>7.2809999999999997</v>
      </c>
      <c r="AN4" s="14">
        <f t="shared" ref="AN4:AN13" si="2">SUM(AL4:AM4)</f>
        <v>49.223999999999997</v>
      </c>
      <c r="AO4" s="14">
        <v>61.5</v>
      </c>
      <c r="AP4" s="14">
        <v>14.5</v>
      </c>
      <c r="AQ4" s="14">
        <f t="shared" ref="AQ4:AQ13" si="3">SUM(AO4:AP4)</f>
        <v>76</v>
      </c>
      <c r="AR4" s="14">
        <v>38.336803330000002</v>
      </c>
      <c r="AS4" s="14">
        <v>23.305591</v>
      </c>
      <c r="AT4" s="14">
        <f t="shared" ref="AT4:AT13" si="4">SUM(AR4:AS4)</f>
        <v>61.642394330000002</v>
      </c>
    </row>
    <row r="5" spans="1:47" x14ac:dyDescent="0.35">
      <c r="A5" s="8" t="s">
        <v>9</v>
      </c>
      <c r="B5" s="10">
        <v>11.9</v>
      </c>
      <c r="C5" s="10">
        <v>0.9</v>
      </c>
      <c r="D5" s="10">
        <f t="shared" ref="D5:D13" si="5">SUM(B5:C5)</f>
        <v>12.8</v>
      </c>
      <c r="E5" s="10">
        <v>12.1</v>
      </c>
      <c r="F5" s="10">
        <v>5.5</v>
      </c>
      <c r="G5" s="10">
        <f t="shared" ref="G5:G13" si="6">SUM(E5:F5)</f>
        <v>17.600000000000001</v>
      </c>
      <c r="H5" s="10">
        <v>13.9</v>
      </c>
      <c r="I5" s="10">
        <v>1.8</v>
      </c>
      <c r="J5" s="10">
        <f t="shared" ref="J5:J14" si="7">SUM(H5:I5)</f>
        <v>15.700000000000001</v>
      </c>
      <c r="K5" s="11">
        <v>13.4</v>
      </c>
      <c r="L5" s="11">
        <v>3.8</v>
      </c>
      <c r="M5" s="10">
        <f t="shared" ref="M5:M14" si="8">SUM(K5:L5)</f>
        <v>17.2</v>
      </c>
      <c r="N5" s="11">
        <v>10.465999999999999</v>
      </c>
      <c r="O5" s="11">
        <v>7.4950000000000001</v>
      </c>
      <c r="P5" s="10">
        <f t="shared" ref="P5:P14" si="9">SUM(N5:O5)</f>
        <v>17.960999999999999</v>
      </c>
      <c r="Q5" s="9">
        <v>13.151</v>
      </c>
      <c r="R5" s="9">
        <v>7</v>
      </c>
      <c r="S5" s="12">
        <f t="shared" ref="S5:S14" si="10">SUM(Q5:R5)</f>
        <v>20.151</v>
      </c>
      <c r="T5" s="14">
        <v>25.245000000000001</v>
      </c>
      <c r="U5" s="14">
        <v>3.9470000000000001</v>
      </c>
      <c r="V5" s="14">
        <f t="shared" ref="V5:V14" si="11">SUM(T5:U5)</f>
        <v>29.192</v>
      </c>
      <c r="W5" s="14">
        <v>13.2</v>
      </c>
      <c r="X5" s="14">
        <v>1.3</v>
      </c>
      <c r="Y5" s="14">
        <f t="shared" ref="Y5:Y8" si="12">SUM(W5:X5)</f>
        <v>14.5</v>
      </c>
      <c r="Z5" s="14">
        <v>18.021999999999998</v>
      </c>
      <c r="AA5" s="14">
        <v>2.4790000000000001</v>
      </c>
      <c r="AB5" s="14">
        <f t="shared" ref="AB5:AB8" si="13">SUM(Z5:AA5)</f>
        <v>20.500999999999998</v>
      </c>
      <c r="AC5" s="14">
        <v>17.940000000000001</v>
      </c>
      <c r="AD5" s="14">
        <v>0.92</v>
      </c>
      <c r="AE5" s="14">
        <f t="shared" ref="AE5:AE8" si="14">SUM(AC5:AD5)</f>
        <v>18.860000000000003</v>
      </c>
      <c r="AF5" s="14">
        <v>22.11</v>
      </c>
      <c r="AG5" s="14">
        <v>3.64</v>
      </c>
      <c r="AH5" s="14">
        <f t="shared" si="0"/>
        <v>25.75</v>
      </c>
      <c r="AI5" s="14">
        <v>19.63</v>
      </c>
      <c r="AJ5" s="14">
        <v>3.79</v>
      </c>
      <c r="AK5" s="14">
        <f t="shared" si="1"/>
        <v>23.419999999999998</v>
      </c>
      <c r="AL5" s="14">
        <v>22.94</v>
      </c>
      <c r="AM5" s="14">
        <v>3.51</v>
      </c>
      <c r="AN5" s="14">
        <f t="shared" si="2"/>
        <v>26.450000000000003</v>
      </c>
      <c r="AO5" s="14">
        <v>18.16</v>
      </c>
      <c r="AP5" s="14">
        <v>5.52</v>
      </c>
      <c r="AQ5" s="14">
        <f t="shared" si="3"/>
        <v>23.68</v>
      </c>
      <c r="AR5" s="14">
        <v>17.373999999999999</v>
      </c>
      <c r="AS5" s="14">
        <v>3.105</v>
      </c>
      <c r="AT5" s="14">
        <f t="shared" si="4"/>
        <v>20.478999999999999</v>
      </c>
    </row>
    <row r="6" spans="1:47" x14ac:dyDescent="0.35">
      <c r="A6" s="8" t="s">
        <v>10</v>
      </c>
      <c r="B6" s="10">
        <v>9.3000000000000007</v>
      </c>
      <c r="C6" s="10">
        <v>2.6</v>
      </c>
      <c r="D6" s="10">
        <f t="shared" si="5"/>
        <v>11.9</v>
      </c>
      <c r="E6" s="10">
        <v>11.1</v>
      </c>
      <c r="F6" s="10">
        <v>5.2</v>
      </c>
      <c r="G6" s="10">
        <f t="shared" si="6"/>
        <v>16.3</v>
      </c>
      <c r="H6" s="10">
        <v>15.1</v>
      </c>
      <c r="I6" s="10">
        <v>2.1</v>
      </c>
      <c r="J6" s="10">
        <f t="shared" si="7"/>
        <v>17.2</v>
      </c>
      <c r="K6" s="11">
        <v>18.399999999999999</v>
      </c>
      <c r="L6" s="11">
        <v>1.1000000000000001</v>
      </c>
      <c r="M6" s="10">
        <f t="shared" si="8"/>
        <v>19.5</v>
      </c>
      <c r="N6" s="11">
        <v>29.260999999999999</v>
      </c>
      <c r="O6" s="11">
        <v>1.8180000000000001</v>
      </c>
      <c r="P6" s="10">
        <f t="shared" si="9"/>
        <v>31.079000000000001</v>
      </c>
      <c r="Q6" s="9">
        <v>22.98</v>
      </c>
      <c r="R6" s="9">
        <v>3.69</v>
      </c>
      <c r="S6" s="12">
        <f t="shared" si="10"/>
        <v>26.67</v>
      </c>
      <c r="T6" s="14">
        <v>21.66</v>
      </c>
      <c r="U6" s="14">
        <v>1.55</v>
      </c>
      <c r="V6" s="14">
        <f t="shared" si="11"/>
        <v>23.21</v>
      </c>
      <c r="W6" s="14">
        <v>22.6</v>
      </c>
      <c r="X6" s="14">
        <v>1.5</v>
      </c>
      <c r="Y6" s="14">
        <f t="shared" si="12"/>
        <v>24.1</v>
      </c>
      <c r="Z6" s="14">
        <v>21.7</v>
      </c>
      <c r="AA6" s="14">
        <v>3.9</v>
      </c>
      <c r="AB6" s="14">
        <f t="shared" si="13"/>
        <v>25.599999999999998</v>
      </c>
      <c r="AC6" s="14">
        <v>22.9</v>
      </c>
      <c r="AD6" s="14">
        <v>1.9</v>
      </c>
      <c r="AE6" s="14">
        <f t="shared" si="14"/>
        <v>24.799999999999997</v>
      </c>
      <c r="AF6" s="14">
        <v>26.9</v>
      </c>
      <c r="AG6" s="14">
        <v>3.2</v>
      </c>
      <c r="AH6" s="14">
        <f t="shared" si="0"/>
        <v>30.099999999999998</v>
      </c>
      <c r="AI6" s="14">
        <v>21.765696999999999</v>
      </c>
      <c r="AJ6" s="14">
        <v>3.1760069999999998</v>
      </c>
      <c r="AK6" s="14">
        <f t="shared" si="1"/>
        <v>24.941703999999998</v>
      </c>
      <c r="AL6" s="14">
        <v>18.238807999999999</v>
      </c>
      <c r="AM6" s="14">
        <v>5.7465710000000003</v>
      </c>
      <c r="AN6" s="14">
        <f t="shared" si="2"/>
        <v>23.985378999999998</v>
      </c>
      <c r="AO6" s="14">
        <v>27.22</v>
      </c>
      <c r="AP6" s="14">
        <v>7.09</v>
      </c>
      <c r="AQ6" s="14">
        <f t="shared" si="3"/>
        <v>34.31</v>
      </c>
      <c r="AR6" s="14">
        <v>34.93</v>
      </c>
      <c r="AS6" s="14">
        <v>7.08</v>
      </c>
      <c r="AT6" s="14">
        <f t="shared" si="4"/>
        <v>42.01</v>
      </c>
    </row>
    <row r="7" spans="1:47" x14ac:dyDescent="0.35">
      <c r="A7" s="8" t="s">
        <v>11</v>
      </c>
      <c r="B7" s="11">
        <v>0</v>
      </c>
      <c r="C7" s="11">
        <v>0</v>
      </c>
      <c r="D7" s="10">
        <f t="shared" si="5"/>
        <v>0</v>
      </c>
      <c r="E7" s="11">
        <v>0</v>
      </c>
      <c r="F7" s="11">
        <v>0</v>
      </c>
      <c r="G7" s="10">
        <f t="shared" si="6"/>
        <v>0</v>
      </c>
      <c r="H7" s="10">
        <v>0.1</v>
      </c>
      <c r="I7" s="10">
        <v>0</v>
      </c>
      <c r="J7" s="10">
        <f t="shared" si="7"/>
        <v>0.1</v>
      </c>
      <c r="K7" s="11">
        <v>0.1</v>
      </c>
      <c r="L7" s="11">
        <v>0</v>
      </c>
      <c r="M7" s="10">
        <f t="shared" si="8"/>
        <v>0.1</v>
      </c>
      <c r="N7" s="11">
        <v>0.4</v>
      </c>
      <c r="O7" s="11">
        <v>0</v>
      </c>
      <c r="P7" s="10">
        <f t="shared" si="9"/>
        <v>0.4</v>
      </c>
      <c r="Q7" s="9">
        <v>0.7</v>
      </c>
      <c r="R7" s="9">
        <v>0</v>
      </c>
      <c r="S7" s="12">
        <f t="shared" si="10"/>
        <v>0.7</v>
      </c>
      <c r="T7" s="14">
        <v>0</v>
      </c>
      <c r="U7" s="14">
        <v>0</v>
      </c>
      <c r="V7" s="14">
        <f t="shared" si="11"/>
        <v>0</v>
      </c>
      <c r="W7" s="14">
        <v>0.2</v>
      </c>
      <c r="X7" s="14">
        <v>0</v>
      </c>
      <c r="Y7" s="14">
        <f t="shared" si="12"/>
        <v>0.2</v>
      </c>
      <c r="Z7" s="14">
        <v>0</v>
      </c>
      <c r="AA7" s="14">
        <v>0</v>
      </c>
      <c r="AB7" s="14">
        <f t="shared" si="13"/>
        <v>0</v>
      </c>
      <c r="AC7" s="14">
        <v>0</v>
      </c>
      <c r="AD7" s="14">
        <v>0</v>
      </c>
      <c r="AE7" s="14">
        <f t="shared" si="14"/>
        <v>0</v>
      </c>
      <c r="AF7" s="14">
        <v>0</v>
      </c>
      <c r="AG7" s="14">
        <v>0</v>
      </c>
      <c r="AH7" s="14">
        <f t="shared" si="0"/>
        <v>0</v>
      </c>
      <c r="AI7" s="14">
        <v>0</v>
      </c>
      <c r="AJ7" s="14">
        <v>0</v>
      </c>
      <c r="AK7" s="14">
        <f t="shared" si="1"/>
        <v>0</v>
      </c>
      <c r="AL7" s="14">
        <v>0</v>
      </c>
      <c r="AM7" s="14">
        <v>0</v>
      </c>
      <c r="AN7" s="14">
        <f t="shared" si="2"/>
        <v>0</v>
      </c>
      <c r="AO7" s="14">
        <v>0</v>
      </c>
      <c r="AP7" s="14">
        <v>0</v>
      </c>
      <c r="AQ7" s="14">
        <f t="shared" si="3"/>
        <v>0</v>
      </c>
      <c r="AR7" s="14">
        <v>0</v>
      </c>
      <c r="AS7" s="14">
        <v>0</v>
      </c>
      <c r="AT7" s="14">
        <f t="shared" si="4"/>
        <v>0</v>
      </c>
      <c r="AU7" s="4"/>
    </row>
    <row r="8" spans="1:47" x14ac:dyDescent="0.35">
      <c r="A8" s="8" t="s">
        <v>28</v>
      </c>
      <c r="B8" s="11">
        <v>0</v>
      </c>
      <c r="C8" s="11">
        <v>0</v>
      </c>
      <c r="D8" s="10">
        <f t="shared" si="5"/>
        <v>0</v>
      </c>
      <c r="E8" s="11">
        <v>0</v>
      </c>
      <c r="F8" s="11">
        <v>0</v>
      </c>
      <c r="G8" s="10">
        <f t="shared" si="6"/>
        <v>0</v>
      </c>
      <c r="H8" s="10">
        <v>0.12881300000000001</v>
      </c>
      <c r="I8" s="10">
        <v>0</v>
      </c>
      <c r="J8" s="10">
        <f t="shared" si="7"/>
        <v>0.12881300000000001</v>
      </c>
      <c r="K8" s="11">
        <v>1.0123359999999999</v>
      </c>
      <c r="L8" s="11">
        <v>0</v>
      </c>
      <c r="M8" s="10">
        <f t="shared" si="8"/>
        <v>1.0123359999999999</v>
      </c>
      <c r="N8" s="11">
        <v>1.31790177</v>
      </c>
      <c r="O8" s="11">
        <v>0</v>
      </c>
      <c r="P8" s="10">
        <f t="shared" si="9"/>
        <v>1.31790177</v>
      </c>
      <c r="Q8" s="9">
        <v>1.128641</v>
      </c>
      <c r="R8" s="9">
        <v>0</v>
      </c>
      <c r="S8" s="12">
        <f t="shared" si="10"/>
        <v>1.128641</v>
      </c>
      <c r="T8" s="14">
        <v>1.3892990000000001</v>
      </c>
      <c r="U8" s="14">
        <v>0</v>
      </c>
      <c r="V8" s="14">
        <f t="shared" si="11"/>
        <v>1.3892990000000001</v>
      </c>
      <c r="W8" s="14">
        <v>1.9580599999999999</v>
      </c>
      <c r="X8" s="14">
        <v>0</v>
      </c>
      <c r="Y8" s="14">
        <f t="shared" si="12"/>
        <v>1.9580599999999999</v>
      </c>
      <c r="Z8" s="14">
        <v>1.274999</v>
      </c>
      <c r="AA8" s="14">
        <v>0</v>
      </c>
      <c r="AB8" s="14">
        <f t="shared" si="13"/>
        <v>1.274999</v>
      </c>
      <c r="AC8" s="14">
        <v>0.26683200000000001</v>
      </c>
      <c r="AD8" s="14">
        <v>0</v>
      </c>
      <c r="AE8" s="14">
        <f t="shared" si="14"/>
        <v>0.26683200000000001</v>
      </c>
      <c r="AF8" s="14">
        <v>0.34</v>
      </c>
      <c r="AG8" s="14">
        <v>0</v>
      </c>
      <c r="AH8" s="14">
        <f t="shared" si="0"/>
        <v>0.34</v>
      </c>
      <c r="AI8" s="14">
        <v>4</v>
      </c>
      <c r="AJ8" s="14">
        <v>0</v>
      </c>
      <c r="AK8" s="14">
        <f t="shared" si="1"/>
        <v>4</v>
      </c>
      <c r="AL8" s="14">
        <v>0</v>
      </c>
      <c r="AM8" s="14">
        <v>0</v>
      </c>
      <c r="AN8" s="14">
        <f t="shared" si="2"/>
        <v>0</v>
      </c>
      <c r="AO8" s="14">
        <v>0</v>
      </c>
      <c r="AP8" s="14">
        <v>0</v>
      </c>
      <c r="AQ8" s="14">
        <f t="shared" si="3"/>
        <v>0</v>
      </c>
      <c r="AR8" s="14">
        <v>0.25</v>
      </c>
      <c r="AS8" s="14">
        <v>0</v>
      </c>
      <c r="AT8" s="14">
        <f t="shared" si="4"/>
        <v>0.25</v>
      </c>
    </row>
    <row r="9" spans="1:47" x14ac:dyDescent="0.35">
      <c r="A9" s="8" t="s">
        <v>12</v>
      </c>
      <c r="B9" s="10">
        <v>6.8</v>
      </c>
      <c r="C9" s="10">
        <v>2.8</v>
      </c>
      <c r="D9" s="10">
        <f t="shared" si="5"/>
        <v>9.6</v>
      </c>
      <c r="E9" s="10">
        <v>7.7</v>
      </c>
      <c r="F9" s="10">
        <v>0.4</v>
      </c>
      <c r="G9" s="10">
        <f t="shared" si="6"/>
        <v>8.1</v>
      </c>
      <c r="H9" s="10">
        <v>18.2</v>
      </c>
      <c r="I9" s="10">
        <v>1.6</v>
      </c>
      <c r="J9" s="10">
        <f t="shared" si="7"/>
        <v>19.8</v>
      </c>
      <c r="K9" s="11">
        <v>17.399999999999999</v>
      </c>
      <c r="L9" s="11">
        <v>0.8</v>
      </c>
      <c r="M9" s="10">
        <f t="shared" si="8"/>
        <v>18.2</v>
      </c>
      <c r="N9" s="11">
        <v>13.8</v>
      </c>
      <c r="O9" s="11">
        <v>2.7</v>
      </c>
      <c r="P9" s="10">
        <f t="shared" si="9"/>
        <v>16.5</v>
      </c>
      <c r="Q9" s="9">
        <v>31.9</v>
      </c>
      <c r="R9" s="9">
        <v>5.7</v>
      </c>
      <c r="S9" s="12">
        <f t="shared" si="10"/>
        <v>37.6</v>
      </c>
      <c r="T9" s="14">
        <v>19.398</v>
      </c>
      <c r="U9" s="14">
        <v>4.3970000000000002</v>
      </c>
      <c r="V9" s="14">
        <f>SUM(T9:U9)</f>
        <v>23.795000000000002</v>
      </c>
      <c r="W9" s="14">
        <v>4.7</v>
      </c>
      <c r="X9" s="14">
        <v>1.1000000000000001</v>
      </c>
      <c r="Y9" s="14">
        <f>SUM(W9:X9)</f>
        <v>5.8000000000000007</v>
      </c>
      <c r="Z9" s="14">
        <v>7.8390000000000004</v>
      </c>
      <c r="AA9" s="14">
        <v>1.71</v>
      </c>
      <c r="AB9" s="14">
        <f>SUM(Z9:AA9)</f>
        <v>9.5489999999999995</v>
      </c>
      <c r="AC9" s="14">
        <v>3.8759999999999999</v>
      </c>
      <c r="AD9" s="14">
        <v>2.2989999999999999</v>
      </c>
      <c r="AE9" s="14">
        <f>SUM(AC9:AD9)</f>
        <v>6.1749999999999998</v>
      </c>
      <c r="AF9" s="14">
        <v>15.05</v>
      </c>
      <c r="AG9" s="14">
        <v>2.4500000000000002</v>
      </c>
      <c r="AH9" s="14">
        <f t="shared" si="0"/>
        <v>17.5</v>
      </c>
      <c r="AI9" s="14">
        <v>20.5</v>
      </c>
      <c r="AJ9" s="14">
        <v>3.98</v>
      </c>
      <c r="AK9" s="14">
        <f t="shared" si="1"/>
        <v>24.48</v>
      </c>
      <c r="AL9" s="14">
        <v>26.2</v>
      </c>
      <c r="AM9" s="14">
        <v>4.7</v>
      </c>
      <c r="AN9" s="14">
        <f t="shared" si="2"/>
        <v>30.9</v>
      </c>
      <c r="AO9" s="14">
        <v>25.1</v>
      </c>
      <c r="AP9" s="14">
        <v>5.43</v>
      </c>
      <c r="AQ9" s="14">
        <f t="shared" si="3"/>
        <v>30.53</v>
      </c>
      <c r="AR9" s="14">
        <v>36.6</v>
      </c>
      <c r="AS9" s="14">
        <v>5.2</v>
      </c>
      <c r="AT9" s="14">
        <f t="shared" si="4"/>
        <v>41.800000000000004</v>
      </c>
    </row>
    <row r="10" spans="1:47" x14ac:dyDescent="0.35">
      <c r="A10" s="8" t="s">
        <v>17</v>
      </c>
      <c r="B10" s="10">
        <v>7.2</v>
      </c>
      <c r="C10" s="10">
        <v>0.6</v>
      </c>
      <c r="D10" s="10">
        <f t="shared" si="5"/>
        <v>7.8</v>
      </c>
      <c r="E10" s="10">
        <v>6</v>
      </c>
      <c r="F10" s="10">
        <v>0</v>
      </c>
      <c r="G10" s="10">
        <f t="shared" si="6"/>
        <v>6</v>
      </c>
      <c r="H10" s="10">
        <v>12.1</v>
      </c>
      <c r="I10" s="10">
        <v>1.5</v>
      </c>
      <c r="J10" s="10">
        <f t="shared" si="7"/>
        <v>13.6</v>
      </c>
      <c r="K10" s="9">
        <v>11.7</v>
      </c>
      <c r="L10" s="9">
        <v>1.5</v>
      </c>
      <c r="M10" s="10">
        <f t="shared" si="8"/>
        <v>13.2</v>
      </c>
      <c r="N10" s="9">
        <v>6.2</v>
      </c>
      <c r="O10" s="9">
        <v>0.79900000000000004</v>
      </c>
      <c r="P10" s="12">
        <f t="shared" si="9"/>
        <v>6.9990000000000006</v>
      </c>
      <c r="Q10" s="9">
        <v>15</v>
      </c>
      <c r="R10" s="9">
        <v>1.7</v>
      </c>
      <c r="S10" s="12">
        <f t="shared" si="10"/>
        <v>16.7</v>
      </c>
      <c r="T10" s="14">
        <v>11.587999999999999</v>
      </c>
      <c r="U10" s="14">
        <v>2.0990000000000002</v>
      </c>
      <c r="V10" s="14">
        <f t="shared" si="11"/>
        <v>13.686999999999999</v>
      </c>
      <c r="W10" s="14">
        <v>12.1</v>
      </c>
      <c r="X10" s="14">
        <v>3.7</v>
      </c>
      <c r="Y10" s="14">
        <f t="shared" ref="Y10:Y14" si="15">SUM(W10:X10)</f>
        <v>15.8</v>
      </c>
      <c r="Z10" s="14">
        <v>16.952000000000002</v>
      </c>
      <c r="AA10" s="14">
        <v>3.8690000000000002</v>
      </c>
      <c r="AB10" s="14">
        <f t="shared" ref="AB10:AB13" si="16">SUM(Z10:AA10)</f>
        <v>20.821000000000002</v>
      </c>
      <c r="AC10" s="14">
        <v>5.7281700000000004</v>
      </c>
      <c r="AD10" s="14">
        <v>1.3218430000000001</v>
      </c>
      <c r="AE10" s="14">
        <f t="shared" ref="AE10:AE13" si="17">SUM(AC10:AD10)</f>
        <v>7.0500130000000008</v>
      </c>
      <c r="AF10" s="14">
        <v>2.125</v>
      </c>
      <c r="AG10" s="14">
        <v>1.875</v>
      </c>
      <c r="AH10" s="14">
        <f t="shared" si="0"/>
        <v>4</v>
      </c>
      <c r="AI10" s="14">
        <v>3.31</v>
      </c>
      <c r="AJ10" s="14">
        <v>0.87</v>
      </c>
      <c r="AK10" s="14">
        <f t="shared" si="1"/>
        <v>4.18</v>
      </c>
      <c r="AL10" s="14">
        <v>3.495225</v>
      </c>
      <c r="AM10" s="14">
        <v>1.1237410000000001</v>
      </c>
      <c r="AN10" s="14">
        <f t="shared" si="2"/>
        <v>4.6189660000000003</v>
      </c>
      <c r="AO10" s="14">
        <v>12.21</v>
      </c>
      <c r="AP10" s="14">
        <v>2.63</v>
      </c>
      <c r="AQ10" s="14">
        <f t="shared" si="3"/>
        <v>14.84</v>
      </c>
      <c r="AR10" s="14">
        <v>4.74</v>
      </c>
      <c r="AS10" s="14">
        <v>1.49</v>
      </c>
      <c r="AT10" s="14">
        <f t="shared" si="4"/>
        <v>6.23</v>
      </c>
    </row>
    <row r="11" spans="1:47" x14ac:dyDescent="0.35">
      <c r="A11" s="8" t="s">
        <v>13</v>
      </c>
      <c r="B11" s="10">
        <v>0.6</v>
      </c>
      <c r="C11" s="11">
        <v>0</v>
      </c>
      <c r="D11" s="10">
        <f t="shared" si="5"/>
        <v>0.6</v>
      </c>
      <c r="E11" s="10">
        <v>1</v>
      </c>
      <c r="F11" s="11">
        <v>0</v>
      </c>
      <c r="G11" s="10">
        <f t="shared" si="6"/>
        <v>1</v>
      </c>
      <c r="H11" s="10">
        <v>1.2</v>
      </c>
      <c r="I11" s="10">
        <v>0</v>
      </c>
      <c r="J11" s="10">
        <f t="shared" si="7"/>
        <v>1.2</v>
      </c>
      <c r="K11" s="11">
        <v>0.5</v>
      </c>
      <c r="L11" s="11">
        <v>0</v>
      </c>
      <c r="M11" s="10">
        <f t="shared" si="8"/>
        <v>0.5</v>
      </c>
      <c r="N11" s="11">
        <v>0.65900000000000003</v>
      </c>
      <c r="O11" s="11">
        <v>0</v>
      </c>
      <c r="P11" s="10">
        <f t="shared" si="9"/>
        <v>0.65900000000000003</v>
      </c>
      <c r="Q11" s="9">
        <v>0.7</v>
      </c>
      <c r="R11" s="9">
        <v>0</v>
      </c>
      <c r="S11" s="12">
        <f t="shared" si="10"/>
        <v>0.7</v>
      </c>
      <c r="T11" s="14">
        <v>0.35</v>
      </c>
      <c r="U11" s="14">
        <v>0</v>
      </c>
      <c r="V11" s="14">
        <f t="shared" si="11"/>
        <v>0.35</v>
      </c>
      <c r="W11" s="14">
        <v>0.9</v>
      </c>
      <c r="X11" s="14">
        <v>0</v>
      </c>
      <c r="Y11" s="14">
        <f t="shared" si="15"/>
        <v>0.9</v>
      </c>
      <c r="Z11" s="14">
        <v>0.7</v>
      </c>
      <c r="AA11" s="14">
        <v>0</v>
      </c>
      <c r="AB11" s="14">
        <f t="shared" si="16"/>
        <v>0.7</v>
      </c>
      <c r="AC11" s="14">
        <v>0.5</v>
      </c>
      <c r="AD11" s="14">
        <v>0</v>
      </c>
      <c r="AE11" s="14">
        <f t="shared" si="17"/>
        <v>0.5</v>
      </c>
      <c r="AF11" s="14">
        <v>0.89900000000000002</v>
      </c>
      <c r="AG11" s="14">
        <v>0</v>
      </c>
      <c r="AH11" s="14">
        <f t="shared" si="0"/>
        <v>0.89900000000000002</v>
      </c>
      <c r="AI11" s="14">
        <v>0.9</v>
      </c>
      <c r="AJ11" s="14">
        <v>0</v>
      </c>
      <c r="AK11" s="14">
        <f t="shared" si="1"/>
        <v>0.9</v>
      </c>
      <c r="AL11" s="14">
        <v>1.6990000000000001</v>
      </c>
      <c r="AM11" s="14">
        <v>0</v>
      </c>
      <c r="AN11" s="14">
        <f t="shared" si="2"/>
        <v>1.6990000000000001</v>
      </c>
      <c r="AO11" s="14">
        <v>0.3</v>
      </c>
      <c r="AP11" s="14">
        <v>0</v>
      </c>
      <c r="AQ11" s="14">
        <f t="shared" si="3"/>
        <v>0.3</v>
      </c>
      <c r="AR11" s="14">
        <v>0.5</v>
      </c>
      <c r="AS11" s="14">
        <v>0</v>
      </c>
      <c r="AT11" s="14">
        <f t="shared" si="4"/>
        <v>0.5</v>
      </c>
    </row>
    <row r="12" spans="1:47" x14ac:dyDescent="0.35">
      <c r="A12" s="8" t="s">
        <v>18</v>
      </c>
      <c r="B12" s="10">
        <v>0.8</v>
      </c>
      <c r="C12" s="11">
        <v>0</v>
      </c>
      <c r="D12" s="10">
        <f t="shared" si="5"/>
        <v>0.8</v>
      </c>
      <c r="E12" s="10">
        <v>1</v>
      </c>
      <c r="F12" s="11">
        <v>0</v>
      </c>
      <c r="G12" s="10">
        <f t="shared" si="6"/>
        <v>1</v>
      </c>
      <c r="H12" s="10">
        <v>0.7</v>
      </c>
      <c r="I12" s="11">
        <v>0</v>
      </c>
      <c r="J12" s="10">
        <f t="shared" si="7"/>
        <v>0.7</v>
      </c>
      <c r="K12" s="11">
        <v>1.1000000000000001</v>
      </c>
      <c r="L12" s="11">
        <v>0</v>
      </c>
      <c r="M12" s="10">
        <f t="shared" si="8"/>
        <v>1.1000000000000001</v>
      </c>
      <c r="N12" s="11">
        <f>0.35+0.59</f>
        <v>0.94</v>
      </c>
      <c r="O12" s="11">
        <v>0</v>
      </c>
      <c r="P12" s="10">
        <f t="shared" si="9"/>
        <v>0.94</v>
      </c>
      <c r="Q12" s="9">
        <v>0.51</v>
      </c>
      <c r="R12" s="9">
        <v>0</v>
      </c>
      <c r="S12" s="12">
        <f t="shared" si="10"/>
        <v>0.51</v>
      </c>
      <c r="T12" s="14">
        <v>0</v>
      </c>
      <c r="U12" s="14">
        <v>0</v>
      </c>
      <c r="V12" s="14">
        <f t="shared" si="11"/>
        <v>0</v>
      </c>
      <c r="W12" s="14">
        <v>1</v>
      </c>
      <c r="X12" s="14">
        <v>0</v>
      </c>
      <c r="Y12" s="14">
        <f t="shared" si="15"/>
        <v>1</v>
      </c>
      <c r="Z12" s="14">
        <v>0.46939199999999998</v>
      </c>
      <c r="AA12" s="14">
        <v>0</v>
      </c>
      <c r="AB12" s="14">
        <f t="shared" si="16"/>
        <v>0.46939199999999998</v>
      </c>
      <c r="AC12" s="15">
        <v>9.98E-2</v>
      </c>
      <c r="AD12" s="15">
        <v>0</v>
      </c>
      <c r="AE12" s="15">
        <f t="shared" si="17"/>
        <v>9.98E-2</v>
      </c>
      <c r="AF12" s="14">
        <v>0.1</v>
      </c>
      <c r="AG12" s="14">
        <v>0</v>
      </c>
      <c r="AH12" s="14">
        <f t="shared" si="0"/>
        <v>0.1</v>
      </c>
      <c r="AI12" s="14">
        <v>1.5</v>
      </c>
      <c r="AJ12" s="14">
        <v>0</v>
      </c>
      <c r="AK12" s="14">
        <f t="shared" si="1"/>
        <v>1.5</v>
      </c>
      <c r="AL12" s="14">
        <v>0</v>
      </c>
      <c r="AM12" s="14">
        <v>0</v>
      </c>
      <c r="AN12" s="14">
        <f t="shared" si="2"/>
        <v>0</v>
      </c>
      <c r="AO12" s="14">
        <v>0.3</v>
      </c>
      <c r="AP12" s="14">
        <v>0</v>
      </c>
      <c r="AQ12" s="14">
        <f t="shared" si="3"/>
        <v>0.3</v>
      </c>
      <c r="AR12" s="14">
        <v>1.6</v>
      </c>
      <c r="AS12" s="14">
        <v>0</v>
      </c>
      <c r="AT12" s="14">
        <f t="shared" si="4"/>
        <v>1.6</v>
      </c>
      <c r="AU12" s="22"/>
    </row>
    <row r="13" spans="1:47" x14ac:dyDescent="0.35">
      <c r="A13" s="8" t="s">
        <v>14</v>
      </c>
      <c r="B13" s="10">
        <v>0.5</v>
      </c>
      <c r="C13" s="11">
        <v>0</v>
      </c>
      <c r="D13" s="10">
        <f t="shared" si="5"/>
        <v>0.5</v>
      </c>
      <c r="E13" s="10">
        <v>0.1</v>
      </c>
      <c r="F13" s="11">
        <v>0</v>
      </c>
      <c r="G13" s="10">
        <f t="shared" si="6"/>
        <v>0.1</v>
      </c>
      <c r="H13" s="10">
        <v>0.1</v>
      </c>
      <c r="I13" s="10">
        <v>0</v>
      </c>
      <c r="J13" s="10">
        <f t="shared" si="7"/>
        <v>0.1</v>
      </c>
      <c r="K13" s="11">
        <v>0.3</v>
      </c>
      <c r="L13" s="11">
        <v>0</v>
      </c>
      <c r="M13" s="10">
        <f t="shared" si="8"/>
        <v>0.3</v>
      </c>
      <c r="N13" s="11">
        <v>0.36</v>
      </c>
      <c r="O13" s="11">
        <v>0</v>
      </c>
      <c r="P13" s="10">
        <f t="shared" si="9"/>
        <v>0.36</v>
      </c>
      <c r="Q13" s="9">
        <v>0.36</v>
      </c>
      <c r="R13" s="9">
        <v>0</v>
      </c>
      <c r="S13" s="12">
        <f t="shared" si="10"/>
        <v>0.36</v>
      </c>
      <c r="T13" s="14">
        <v>0.18</v>
      </c>
      <c r="U13" s="14">
        <v>0</v>
      </c>
      <c r="V13" s="14">
        <f t="shared" si="11"/>
        <v>0.18</v>
      </c>
      <c r="W13" s="14">
        <v>0.3</v>
      </c>
      <c r="X13" s="14">
        <v>0</v>
      </c>
      <c r="Y13" s="14">
        <f t="shared" si="15"/>
        <v>0.3</v>
      </c>
      <c r="Z13" s="14">
        <v>0.4</v>
      </c>
      <c r="AA13" s="14">
        <v>0</v>
      </c>
      <c r="AB13" s="14">
        <f t="shared" si="16"/>
        <v>0.4</v>
      </c>
      <c r="AC13" s="14">
        <v>0.56999999999999995</v>
      </c>
      <c r="AD13" s="15">
        <v>0</v>
      </c>
      <c r="AE13" s="14">
        <f t="shared" si="17"/>
        <v>0.56999999999999995</v>
      </c>
      <c r="AF13" s="14">
        <v>0.69</v>
      </c>
      <c r="AG13" s="14">
        <v>0</v>
      </c>
      <c r="AH13" s="14">
        <f t="shared" ref="AH13:AH14" si="18">SUM(AF13:AG13)</f>
        <v>0.69</v>
      </c>
      <c r="AI13" s="14">
        <v>0.2</v>
      </c>
      <c r="AJ13" s="14">
        <v>0</v>
      </c>
      <c r="AK13" s="14">
        <f t="shared" si="1"/>
        <v>0.2</v>
      </c>
      <c r="AL13" s="14">
        <v>0.27900000000000003</v>
      </c>
      <c r="AM13" s="14">
        <v>0</v>
      </c>
      <c r="AN13" s="14">
        <f t="shared" si="2"/>
        <v>0.27900000000000003</v>
      </c>
      <c r="AO13" s="14">
        <v>0.69989999999999997</v>
      </c>
      <c r="AP13" s="14">
        <v>0</v>
      </c>
      <c r="AQ13" s="14">
        <f t="shared" si="3"/>
        <v>0.69989999999999997</v>
      </c>
      <c r="AR13" s="14">
        <v>0.5</v>
      </c>
      <c r="AS13" s="14">
        <v>0</v>
      </c>
      <c r="AT13" s="14">
        <f t="shared" si="4"/>
        <v>0.5</v>
      </c>
    </row>
    <row r="14" spans="1:47" x14ac:dyDescent="0.35">
      <c r="A14" s="8" t="s">
        <v>6</v>
      </c>
      <c r="B14" s="10">
        <f>SUM(B4:B13)</f>
        <v>47.6</v>
      </c>
      <c r="C14" s="10">
        <f t="shared" ref="C14:L14" si="19">SUM(C4:C13)</f>
        <v>13.799999999999999</v>
      </c>
      <c r="D14" s="10">
        <f>SUM(B14:C14)</f>
        <v>61.4</v>
      </c>
      <c r="E14" s="10">
        <f t="shared" si="19"/>
        <v>46.500000000000007</v>
      </c>
      <c r="F14" s="10">
        <f t="shared" si="19"/>
        <v>16.599999999999998</v>
      </c>
      <c r="G14" s="10">
        <f>SUM(E14:F14)</f>
        <v>63.100000000000009</v>
      </c>
      <c r="H14" s="10">
        <f t="shared" si="19"/>
        <v>74.128812999999994</v>
      </c>
      <c r="I14" s="10">
        <f t="shared" si="19"/>
        <v>12.6</v>
      </c>
      <c r="J14" s="10">
        <f t="shared" si="7"/>
        <v>86.728812999999988</v>
      </c>
      <c r="K14" s="10">
        <f t="shared" si="19"/>
        <v>72.312335999999988</v>
      </c>
      <c r="L14" s="10">
        <f t="shared" si="19"/>
        <v>11.4</v>
      </c>
      <c r="M14" s="10">
        <f t="shared" si="8"/>
        <v>83.712335999999993</v>
      </c>
      <c r="N14" s="12">
        <f>SUM(N4:N13)</f>
        <v>83.203901770000002</v>
      </c>
      <c r="O14" s="12">
        <f>SUM(O4:O13)</f>
        <v>15.111999999999998</v>
      </c>
      <c r="P14" s="12">
        <f t="shared" si="9"/>
        <v>98.315901769999996</v>
      </c>
      <c r="Q14" s="12">
        <f>SUM(Q4:Q13)</f>
        <v>105.68464100000001</v>
      </c>
      <c r="R14" s="12">
        <f>SUM(R4:R13)</f>
        <v>22.013999999999999</v>
      </c>
      <c r="S14" s="12">
        <f t="shared" si="10"/>
        <v>127.69864100000001</v>
      </c>
      <c r="T14" s="12">
        <f>SUM(T4:T13)</f>
        <v>112.00278099999998</v>
      </c>
      <c r="U14" s="12">
        <f>SUM(U4:U13)</f>
        <v>22.434414</v>
      </c>
      <c r="V14" s="10">
        <f t="shared" si="11"/>
        <v>134.43719499999997</v>
      </c>
      <c r="W14" s="12">
        <f>SUM(W4:W13)</f>
        <v>73.158060000000006</v>
      </c>
      <c r="X14" s="12">
        <f>SUM(X4:X13)</f>
        <v>13.2</v>
      </c>
      <c r="Y14" s="10">
        <f t="shared" si="15"/>
        <v>86.358060000000009</v>
      </c>
      <c r="Z14" s="12">
        <f>SUM(Z4:Z13)</f>
        <v>92.716391000000002</v>
      </c>
      <c r="AA14" s="12">
        <f>SUM(AA4:AA13)</f>
        <v>19.552</v>
      </c>
      <c r="AB14" s="10">
        <f>SUM(Z14:AA14)</f>
        <v>112.26839100000001</v>
      </c>
      <c r="AC14" s="12">
        <f>SUM(AC4:AC13)</f>
        <v>74.464802000000006</v>
      </c>
      <c r="AD14" s="12">
        <f>SUM(AD4:AD13)</f>
        <v>11.906842999999999</v>
      </c>
      <c r="AE14" s="10">
        <f>SUM(AC14:AD14)</f>
        <v>86.371645000000001</v>
      </c>
      <c r="AF14" s="14">
        <f>SUM(AF4:AF13)</f>
        <v>79.313999999999993</v>
      </c>
      <c r="AG14" s="14">
        <f>SUM(AG4:AG13)</f>
        <v>17.664999999999999</v>
      </c>
      <c r="AH14" s="14">
        <f t="shared" si="18"/>
        <v>96.978999999999985</v>
      </c>
      <c r="AI14" s="14">
        <f>SUM(AI4:AI13)</f>
        <v>96.355697000000006</v>
      </c>
      <c r="AJ14" s="14">
        <f>SUM(AJ4:AJ13)</f>
        <v>14.656006999999999</v>
      </c>
      <c r="AK14" s="14">
        <f t="shared" ref="AK14" si="20">SUM(AI14:AJ14)</f>
        <v>111.01170400000001</v>
      </c>
      <c r="AL14" s="14">
        <f>SUM(AL4:AL13)</f>
        <v>114.79503299999999</v>
      </c>
      <c r="AM14" s="14">
        <f>SUM(AM4:AM13)</f>
        <v>22.361311999999998</v>
      </c>
      <c r="AN14" s="14">
        <f t="shared" ref="AN14" si="21">SUM(AL14:AM14)</f>
        <v>137.15634499999999</v>
      </c>
      <c r="AO14" s="14">
        <f>SUM(AO4:AO13)</f>
        <v>145.48990000000003</v>
      </c>
      <c r="AP14" s="14">
        <f>SUM(AP4:AP13)</f>
        <v>35.17</v>
      </c>
      <c r="AQ14" s="14">
        <f t="shared" ref="AQ14" si="22">SUM(AO14:AP14)</f>
        <v>180.65990000000005</v>
      </c>
      <c r="AR14" s="14">
        <f>SUM(AR4:AR13)</f>
        <v>134.83080333000001</v>
      </c>
      <c r="AS14" s="14">
        <f>SUM(AS4:AS13)</f>
        <v>40.180591000000007</v>
      </c>
      <c r="AT14" s="14">
        <f t="shared" ref="AT14" si="23">SUM(AR14:AS14)</f>
        <v>175.01139433000003</v>
      </c>
    </row>
    <row r="15" spans="1:47" x14ac:dyDescent="0.35">
      <c r="A15" s="1"/>
      <c r="B15" s="13"/>
      <c r="C15" s="13"/>
      <c r="D15" s="16">
        <f>D14</f>
        <v>61.4</v>
      </c>
      <c r="E15" s="13"/>
      <c r="F15" s="13"/>
      <c r="G15" s="16">
        <f>G14</f>
        <v>63.100000000000009</v>
      </c>
      <c r="H15" s="13"/>
      <c r="I15" s="13"/>
      <c r="J15" s="16">
        <f>J14</f>
        <v>86.728812999999988</v>
      </c>
      <c r="K15" s="13"/>
      <c r="L15" s="13"/>
      <c r="M15" s="16">
        <f>M14</f>
        <v>83.712335999999993</v>
      </c>
      <c r="N15" s="13"/>
      <c r="O15" s="13"/>
      <c r="P15" s="16">
        <f>P14</f>
        <v>98.315901769999996</v>
      </c>
      <c r="Q15" s="13"/>
      <c r="R15" s="13"/>
      <c r="S15" s="16">
        <f>S14</f>
        <v>127.69864100000001</v>
      </c>
      <c r="T15" s="13"/>
      <c r="U15" s="13"/>
      <c r="V15" s="16">
        <f>V14</f>
        <v>134.43719499999997</v>
      </c>
      <c r="W15" s="13"/>
      <c r="X15" s="13"/>
      <c r="Y15" s="16">
        <f>Y14</f>
        <v>86.358060000000009</v>
      </c>
      <c r="Z15" s="13"/>
      <c r="AA15" s="13"/>
      <c r="AB15" s="16">
        <f>AB14</f>
        <v>112.26839100000001</v>
      </c>
      <c r="AC15" s="13"/>
      <c r="AD15" s="13"/>
      <c r="AE15" s="16">
        <f>AE14</f>
        <v>86.371645000000001</v>
      </c>
      <c r="AF15" s="17"/>
      <c r="AG15" s="17"/>
      <c r="AH15" s="18">
        <f>AH14</f>
        <v>96.978999999999985</v>
      </c>
      <c r="AI15" s="17"/>
      <c r="AJ15" s="17"/>
      <c r="AK15" s="18">
        <f>AK14</f>
        <v>111.01170400000001</v>
      </c>
      <c r="AL15" s="17"/>
      <c r="AM15" s="17"/>
      <c r="AN15" s="18">
        <f>AN14</f>
        <v>137.15634499999999</v>
      </c>
      <c r="AO15" s="19"/>
      <c r="AP15" s="19"/>
      <c r="AQ15" s="18">
        <f>AQ14</f>
        <v>180.65990000000005</v>
      </c>
      <c r="AR15" s="21"/>
      <c r="AS15" s="21"/>
      <c r="AT15" s="18">
        <f>AT14</f>
        <v>175.01139433000003</v>
      </c>
      <c r="AU15" s="13">
        <f>SUM(D15:AT15)</f>
        <v>1641.2093261000002</v>
      </c>
    </row>
    <row r="16" spans="1:47" x14ac:dyDescent="0.35">
      <c r="A16" s="2"/>
      <c r="G16" s="3"/>
      <c r="H16" s="3"/>
    </row>
    <row r="17" spans="1:8" x14ac:dyDescent="0.35">
      <c r="A17" s="2"/>
      <c r="G17" s="4"/>
      <c r="H17" s="4"/>
    </row>
  </sheetData>
  <mergeCells count="16">
    <mergeCell ref="A1:AT1"/>
    <mergeCell ref="AR2:AT2"/>
    <mergeCell ref="AL2:AN2"/>
    <mergeCell ref="AI2:AK2"/>
    <mergeCell ref="AF2:AH2"/>
    <mergeCell ref="B2:D2"/>
    <mergeCell ref="E2:G2"/>
    <mergeCell ref="H2:J2"/>
    <mergeCell ref="K2:M2"/>
    <mergeCell ref="N2:P2"/>
    <mergeCell ref="AC2:AE2"/>
    <mergeCell ref="Z2:AB2"/>
    <mergeCell ref="W2:Y2"/>
    <mergeCell ref="T2:V2"/>
    <mergeCell ref="Q2:S2"/>
    <mergeCell ref="AO2:A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C9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Kariampuzha</dc:creator>
  <cp:lastModifiedBy>GHOLDRID</cp:lastModifiedBy>
  <dcterms:created xsi:type="dcterms:W3CDTF">2010-01-25T19:11:24Z</dcterms:created>
  <dcterms:modified xsi:type="dcterms:W3CDTF">2020-10-01T15:47:54Z</dcterms:modified>
</cp:coreProperties>
</file>